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NAS Gemeinsam\Geocaching\GC - Kleindenkmaeler\"/>
    </mc:Choice>
  </mc:AlternateContent>
  <xr:revisionPtr revIDLastSave="0" documentId="13_ncr:1_{9601366D-C909-42C3-9E8F-334A9F83C439}" xr6:coauthVersionLast="47" xr6:coauthVersionMax="47" xr10:uidLastSave="{00000000-0000-0000-0000-000000000000}"/>
  <bookViews>
    <workbookView xWindow="0" yWindow="0" windowWidth="19200" windowHeight="21000" xr2:uid="{00000000-000D-0000-FFFF-FFFF00000000}"/>
  </bookViews>
  <sheets>
    <sheet name="Kleindenkmäler" sheetId="1" r:id="rId1"/>
    <sheet name="Anleitung" sheetId="2" r:id="rId2"/>
  </sheets>
  <definedNames>
    <definedName name="_xlnm._FilterDatabase" localSheetId="0" hidden="1">Kleindenkmäler!$B$9:$L$76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 l="1"/>
  <c r="F2" i="1"/>
  <c r="C74" i="1"/>
  <c r="D74" i="1"/>
  <c r="C75" i="1"/>
  <c r="D75" i="1"/>
  <c r="B75" i="1"/>
  <c r="B74" i="1"/>
  <c r="D70" i="1"/>
  <c r="C70" i="1"/>
  <c r="B70" i="1"/>
  <c r="D68" i="1"/>
  <c r="C68" i="1"/>
  <c r="B68" i="1"/>
  <c r="C54" i="1"/>
  <c r="D54" i="1"/>
  <c r="B54" i="1"/>
  <c r="C41" i="1"/>
  <c r="D41" i="1"/>
  <c r="B41" i="1"/>
  <c r="C42" i="1"/>
  <c r="D42" i="1"/>
  <c r="B42" i="1"/>
  <c r="C32" i="1"/>
  <c r="D32" i="1"/>
  <c r="B32" i="1"/>
  <c r="D49" i="1"/>
  <c r="C49" i="1"/>
  <c r="B49" i="1"/>
  <c r="C44" i="1"/>
  <c r="D44" i="1"/>
  <c r="B44" i="1"/>
  <c r="D40" i="1"/>
  <c r="B40" i="1"/>
  <c r="D39" i="1"/>
  <c r="C39" i="1"/>
  <c r="B39" i="1"/>
  <c r="D28" i="1"/>
  <c r="C28" i="1"/>
  <c r="B28" i="1"/>
  <c r="E11" i="1"/>
  <c r="E12" i="1"/>
  <c r="E13" i="1"/>
  <c r="E14" i="1"/>
  <c r="E15" i="1"/>
  <c r="E16" i="1"/>
  <c r="E17" i="1"/>
  <c r="E18" i="1"/>
  <c r="E19" i="1"/>
  <c r="E20" i="1"/>
  <c r="E21" i="1"/>
  <c r="E22" i="1"/>
  <c r="E23" i="1"/>
  <c r="E24" i="1"/>
  <c r="E25" i="1"/>
  <c r="E26" i="1"/>
  <c r="E27" i="1"/>
  <c r="E29" i="1"/>
  <c r="E30" i="1"/>
  <c r="E31" i="1"/>
  <c r="E33" i="1"/>
  <c r="E34" i="1"/>
  <c r="E35" i="1"/>
  <c r="E36" i="1"/>
  <c r="E37" i="1"/>
  <c r="E38" i="1"/>
  <c r="E43" i="1"/>
  <c r="E45" i="1"/>
  <c r="E46" i="1"/>
  <c r="E47" i="1"/>
  <c r="E48" i="1"/>
  <c r="E50" i="1"/>
  <c r="E51" i="1"/>
  <c r="E52" i="1"/>
  <c r="E53" i="1"/>
  <c r="E55" i="1"/>
  <c r="E56" i="1"/>
  <c r="E57" i="1"/>
  <c r="E58" i="1"/>
  <c r="E59" i="1"/>
  <c r="E60" i="1"/>
  <c r="E61" i="1"/>
  <c r="E62" i="1"/>
  <c r="E63" i="1"/>
  <c r="E64" i="1"/>
  <c r="E65" i="1"/>
  <c r="E66" i="1"/>
  <c r="E67" i="1"/>
  <c r="E69" i="1"/>
  <c r="E71" i="1"/>
  <c r="E72" i="1"/>
  <c r="E73" i="1"/>
  <c r="E76" i="1"/>
  <c r="E10" i="1"/>
  <c r="F6" i="1" l="1"/>
  <c r="E42" i="1"/>
  <c r="E70" i="1"/>
  <c r="E41" i="1"/>
  <c r="E49" i="1"/>
  <c r="E44" i="1"/>
  <c r="E54" i="1"/>
  <c r="E75" i="1"/>
  <c r="E74" i="1"/>
  <c r="E68" i="1"/>
  <c r="E32" i="1"/>
  <c r="E28" i="1"/>
  <c r="E39" i="1"/>
  <c r="E40" i="1"/>
  <c r="F3" i="1" l="1"/>
  <c r="F5" i="1" s="1"/>
  <c r="A8" i="1" s="1"/>
  <c r="F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author>
  </authors>
  <commentList>
    <comment ref="B9" authorId="0" shapeId="0" xr:uid="{B978A886-23C7-4CAD-9D91-994C69223ED8}">
      <text>
        <r>
          <rPr>
            <b/>
            <sz val="9"/>
            <color indexed="81"/>
            <rFont val="Segoe UI"/>
            <family val="2"/>
          </rPr>
          <t>1-…-3-…-5</t>
        </r>
      </text>
    </comment>
    <comment ref="C9" authorId="0" shapeId="0" xr:uid="{39676167-3E50-4146-B836-B7362AE05EE6}">
      <text>
        <r>
          <rPr>
            <b/>
            <sz val="9"/>
            <color indexed="81"/>
            <rFont val="Segoe UI"/>
            <family val="2"/>
          </rPr>
          <t>1-…-3-…-5</t>
        </r>
      </text>
    </comment>
    <comment ref="D9" authorId="0" shapeId="0" xr:uid="{1C28817B-A6E8-4DBA-9F71-CAA1DC9F68D8}">
      <text>
        <r>
          <rPr>
            <b/>
            <sz val="9"/>
            <color indexed="81"/>
            <rFont val="Segoe UI"/>
            <family val="2"/>
          </rPr>
          <t>1-…-3-…-5</t>
        </r>
      </text>
    </comment>
    <comment ref="E9" authorId="0" shapeId="0" xr:uid="{B9E2495E-61E1-44A7-A63A-CAC220E3D6E7}">
      <text>
        <r>
          <rPr>
            <b/>
            <sz val="9"/>
            <color indexed="81"/>
            <rFont val="Segoe UI"/>
            <family val="2"/>
          </rPr>
          <t>3-15</t>
        </r>
      </text>
    </comment>
  </commentList>
</comments>
</file>

<file path=xl/sharedStrings.xml><?xml version="1.0" encoding="utf-8"?>
<sst xmlns="http://schemas.openxmlformats.org/spreadsheetml/2006/main" count="185" uniqueCount="106">
  <si>
    <t>Punkte</t>
  </si>
  <si>
    <t>x</t>
  </si>
  <si>
    <t>lf.Nr.</t>
  </si>
  <si>
    <t>Anleitung:</t>
  </si>
  <si>
    <t>Es ist egal, welches Zeichen du in in "F" einträgst. Hautpsache die Zelle ist nicht leer.</t>
  </si>
  <si>
    <t>Instruction:</t>
  </si>
  <si>
    <t>Enter in the column "F" which small monuments you have already visited.</t>
  </si>
  <si>
    <t>It does not matter which character you enter in "F". The main thing is that the cell is not empty.</t>
  </si>
  <si>
    <t>Trage in der Spalte "F" ein, welche Kleindenkmäler du bereits besucht hast.</t>
  </si>
  <si>
    <t>Erreichbarkeit
(leicht-mitFahrrad-schwer)</t>
  </si>
  <si>
    <t>Alleinstehend
(nein-halbwegs-ja)</t>
  </si>
  <si>
    <t>Abgelegen
(nein-einwenig-ja)</t>
  </si>
  <si>
    <t>Max. erreichbare Gesamtpunktezahl:</t>
  </si>
  <si>
    <t>Das sind soviel Punkte:</t>
  </si>
  <si>
    <t>Zum Loggen der Letterbox benötigst du davon:</t>
  </si>
  <si>
    <t>Du hast bereits soviel Punkte gesammelt:</t>
  </si>
  <si>
    <t>Das sind soviel %:</t>
  </si>
  <si>
    <t>:Maximum total number of points that can be achieved.</t>
  </si>
  <si>
    <t>:To log the letterbox you need so much of it.</t>
  </si>
  <si>
    <t>:That are so many points.</t>
  </si>
  <si>
    <t>:You have already collected so many points</t>
  </si>
  <si>
    <t>:That's so much percent.</t>
  </si>
  <si>
    <t>Besucht
↓</t>
  </si>
  <si>
    <t>In der Zelle "F6" kannst du deine bisher erreichte Punktezahl ablesen.</t>
  </si>
  <si>
    <t>In the cell "F6" you can read your score achieved so far.</t>
  </si>
  <si>
    <t>In der Zelle "F5" findest du die erforderliche Mindestpunktezahl.</t>
  </si>
  <si>
    <t>In the cell "F5" you can find the required minimum number of points.</t>
  </si>
  <si>
    <t>D.h. wenn die Zahl in "F6" größer oder gleich der in "F5" ist, hast du es geschafft.</t>
  </si>
  <si>
    <t>In other words, if the number in "F6" is greater or equal to that in "F5", you've done it.</t>
  </si>
  <si>
    <t>Notiz</t>
  </si>
  <si>
    <t>Wieviele Bodenplatten sind rund um dem Sockel verlegt?
How many floor stones are laid around the base?</t>
  </si>
  <si>
    <t>Welche Jahreszahl ist auf ca. 1,5m Höhe (Vorderseite) zu finden?
Which year can be found at a height of approx. 1.5m (front)?</t>
  </si>
  <si>
    <t>Wieviele Kreissegmente (Steinplatten) hat die Einfassung (Sitzhöhe)?
How many circle segments (stone plates) does the edging have (seat height)?</t>
  </si>
  <si>
    <t>Wieviele Zeilen Text sind auf der Gedenktafel einkraviert?
How many lines of text are engraved on the plaque?</t>
  </si>
  <si>
    <t>Welche Jahreszahl ist auf ca. 40cm Höhe zu finden?
Which year can be found at a height of approx. 40cm?</t>
  </si>
  <si>
    <t>Welche Jahrszahl ist hier über dem Metallschild in den Stein einkraviert (nicht die Jahreszahl am Schild selbst!)?
Which year is engraved in the stone above the metal sign (not the year on the sign itself!)?</t>
  </si>
  <si>
    <t>Wieviele "Zivilgefallene in der Kampfzeit 1945" werden hier aufgezählt?
How many "Zivilgefallene in der Kampfzeit 1945" are listed here?</t>
  </si>
  <si>
    <t>Wieviele Ecken hat der Grundriss vom kleinen Kreuz oben drauf?
How many corners does the ground plan of the small cross on top have?</t>
  </si>
  <si>
    <t>Auf der rechten Seite findet sich eine Steintafel mit zwei Jahreszahlen. Was ist die Differenz der beiden?
On the right side there is a stone plaque with two dates. What is the difference between the two?</t>
  </si>
  <si>
    <t>Wieviele Buchstaben der INRI-Inschrift (oben am Kreuz) sind noch zu erkennen?
How many letters of the INRI inscription (at the top of the cross) are still visible?</t>
  </si>
  <si>
    <t>Welche zweistellige Zahl findet sich auf der Steintafel über der Tür (nicht die Jahreszahl!)?
Which two-digit number can be found on the stone plaque above the door (not the year!)?</t>
  </si>
  <si>
    <t>Wieviele senkrechte Latten hat der Zaun auf der Vorderseite (Windmühlenseitig - die Eckpfeiler nicht mitzählen!)?
How many vertical slats does the fence have on the front (windmill side - don't count the corner posts!)?</t>
  </si>
  <si>
    <t>Wieviele Buchstaben stehen vor der Jahreszahl "1980" (siehe Rückseite - keine Satzzeichen zählen)?
How many letters precede the year "1980" (see on the back - do not count punctuation marks)?</t>
  </si>
  <si>
    <t>Welche Jahreszahl wird auf dem Schild genannt
Which year is mentioned on the plate?</t>
  </si>
  <si>
    <t>Auf den Schrauben die das Schild bzw. die Jesusabbildung befestigen, findet sich jeweils ein "A" und dahinter eine Zahl. Welche?
On the screws that fasten the sign or the image of Jesus, there is an "A" and a number behind it. Which one?</t>
  </si>
  <si>
    <t>Wieviele Zehen sind an der Mariendarstellung (unten) eindeutig zu erkennen?
How many toes are clearly visible on the depiction of Mary (below)?</t>
  </si>
  <si>
    <t>Mit wievielen Schrauben ist das Dach auf der Rückseite montiert?
How many screws are used to mount the roof on the back?</t>
  </si>
  <si>
    <t>Wieviele Schrauben befestigen das (große) Bild?
How many screws fix the (big) picture?</t>
  </si>
  <si>
    <t>Auf der Rückseite finden sich sieben 6-Kantmuttern. Wieviele 4-Kantmuttern ausserdem?
There are seven hexagon nuts on the back. How many square nuts in addition?</t>
  </si>
  <si>
    <t>Wieviele Enden hat das unten montierte Geweih?
How many ends does the antlers mounted below have?</t>
  </si>
  <si>
    <t>Welche Jahreszahl wird auf dem Schild genannt?
Which year is mentioned on the plaque?</t>
  </si>
  <si>
    <t>Welche Jahreszahl findet sich am Metall in ca. 1m Höhe?
Which year can be found on the metal at a height of approx. 1m?</t>
  </si>
  <si>
    <t>Wieviele Blüten hat eine Blume auf dem sternenförmigen Schild?
How many flowers does a flower have on the star-shaped shield?</t>
  </si>
  <si>
    <t>Wieviele Dachziegel ragen links oder rechts heraus (halbe zählen ganz - nur eine Seite zählen)?
How many roof tiles stick out on the left or right (half count whole - only count one side)?</t>
  </si>
  <si>
    <t>Wieviele Schrauben sind (zur Montage diverser Figuren u. Schilder) durch das Kreuz gesteckt?
How many screws are inserted through the cross (for mounting various figures and shields)?</t>
  </si>
  <si>
    <t>Wieviele Zeilen Text sind in dem Stein einkraviert?
How many lines of text are carved into the stone?</t>
  </si>
  <si>
    <t>An wievielen Stellen sind Schrauben (an der Hinterseite) zu erkennen?
At how many places are screws (at the back) visible?</t>
  </si>
  <si>
    <t>Im Inneren sind zwei große Jahreszahlen zu finden. Was ist die Differenz davon?
Inside there are two big year dates. What is the difference between them?</t>
  </si>
  <si>
    <t>Welche Jahreszahl ist auf dem Sockel (Vorderseite unten) zu finden?
Which year can be found on the plinth (front below)?</t>
  </si>
  <si>
    <t>Mit wievielen Schrauben ist die Gedenktafel montiert (siehe Hinterseite)?
How many screws are used to mount the plaque (see back)?</t>
  </si>
  <si>
    <t>Wieviele senkrechte Gitterstäbe hat die Tür?
How many vertical bars does the door have?</t>
  </si>
  <si>
    <t>An der Vorderseite findet sich die Darstellung des Hl. Sebastian. Rechts unten dabei eine zweistellige Zahl. Welche?
On the front is the illustration of St. Sebastian. At the bottom right there is a two-digit number. Which one?</t>
  </si>
  <si>
    <t>Welche Jahreszahl ist auf dem Eisenstück (ganz unten!) erwähnt?
Which year is mentioned on the iron piece (at the very bottom!)?</t>
  </si>
  <si>
    <t>Welche Ziffer kommt auf der Gedenktafel am häufigsten vor?
Which digit appears most frequently on the memorial plaque?</t>
  </si>
  <si>
    <t>Wieviele Zeilen hat die Gedenktafel?
How many lines does the plaque have?</t>
  </si>
  <si>
    <t>Auf wievielen der vier Seiten ist eine Nische mit guseisernem Kreuz zu finden?
On how many of the four sides is there a niche with a cast-iron cross?</t>
  </si>
  <si>
    <t>Mit wievielen Schrauben ist das Kreuz am Steher fixiert?
How many screws are used to fix the cross to the upright?</t>
  </si>
  <si>
    <t>Wieviele Löcher hat der "Metallsockel" oberhalb der oberen Schraube (alle Löcher rundherum!)?
How many holes does the "metal base" have above the top screw (all holes around!)?</t>
  </si>
  <si>
    <t>Auf wievielen der vier Seiten sind oben Nischen mit Heiligendarstellungen zu finden?
On how many of the four sides are there niches with representations of saints at the top?</t>
  </si>
  <si>
    <t>Welche Jahreszahl ist am Steinsockel einkraviert (letzte Zeile)?
Which year is engraved on the stone base (last line)?</t>
  </si>
  <si>
    <t>Welche Jahreszahl ist an der Gedenktafel (Augenhöhe) zu finden (letzte Zeile)?
Which year can be found on the memorial plaque (eye level; last line)?</t>
  </si>
  <si>
    <t>Welche Jahreszahl ist auf dem Metallschild (in ca. 1,2m Höhe) zu finden?
Which year can be found on the metal plate (at a height of approx. 1.2m)?</t>
  </si>
  <si>
    <t>Wieviele echte Nägel/Schrauben befestigen die Jesusdarstellung (siehe Rückseite)?
How many real nails/screws are fastening the depiction of Jesus (see back)?</t>
  </si>
  <si>
    <t>Auf der Rückseite findet sich eine Innschrift "W xxx 90A" (xxx steht für die gesuchte Zahl - genau schauen!).
On the back there is an inscription "W xxx 90A" (xxx stands for the number you are looking for - look carefully!).</t>
  </si>
  <si>
    <t>Wieviele senkrechte Gitterstäbe schützen das Fensterglas in der Tür (nicht den Rahmen mitzählen!)?
How many vertical bars protect the window glass in the door (do not count the frame!)?</t>
  </si>
  <si>
    <t>Auf ca. 1,5m Höhe steht ganz links "ID" und direkt darunter eine zweistellige Zahl. Welche?
At a height of approx. 1.5m it says "ID" on the far left and a two-digit number directly below it. Which one?</t>
  </si>
  <si>
    <t>Auf wievielen der vier Seiten findet sich eine Nische für Heiligendarstellungen (egal ob groß/klein oder mit/ohne Heiligenfigur)?
On how many of the four sides is there a niche for representations of saints (whether large/small or with/without a saint figure)?</t>
  </si>
  <si>
    <t>Auf der Steintafel über der Tür wird eine Jahreszahl erwähnt. Welche?
The stone plaque above the door mentions a year. Which one?</t>
  </si>
  <si>
    <t>Welche Jahreszahl wird auf der Steintafel erwähnt?
Which year is mentioned on the stone plaque?</t>
  </si>
  <si>
    <t>Ganz oben findet sich ein eisernes Sonnensymbol. Wieviele "Sonnenstrahlen" sind darauf noch erhalten?
At the very top there is an iron sun symbol. How many "sun rays" are still preserved on it?</t>
  </si>
  <si>
    <t>Wieviele Eisenwinkel befestigen das Kreuz am Boden?
How many iron angles secure the cross to the ground?</t>
  </si>
  <si>
    <t>Wieviele Metallkreuze sind auf dem Marterl zu finden?
How many metal crosses can be found on the wayside shrine?</t>
  </si>
  <si>
    <t>Auf dieser Steintafel finden sich zwei Jahreszahlen. Gesucht ist die Differenz (größere Zahl minus kleinerer Zahl)?
There are two year numbers on this stone tablet. What is the difference (larger number minus smaller number)?</t>
  </si>
  <si>
    <t>Wieviele Schraubenköpfe(!) finden sich am Fuße des Kreuzes?
How many screw heads(!) can be found at the foot of the cross?</t>
  </si>
  <si>
    <t>Wieviele Zeilen Text finden sich auf der Steintafel?
How many lines of text can be found on the stone plaque?</t>
  </si>
  <si>
    <t>Wieviele Schrauben finden sich hinten? (auch sinnlose Schrauben zählen - genau schauen, einer ist kleiner und ganz oben)?
How many screws are there at the back? (also count senseless screws - look carefully, one is smaller and at the top)?</t>
  </si>
  <si>
    <t>Welche Jahreszahl findet sich hier (auf Kniehöhe)?
Which year is found here (at knee height)?</t>
  </si>
  <si>
    <t>Wieviele Rohre halten das Kreuz fest (siehe unten)?
How many tubes hold the cross (see below)?</t>
  </si>
  <si>
    <t>Wieviele Zeilen Text finden sich auf der Steintafel (unten)?
How many lines of text can be found on the stone plaque (bottom)?</t>
  </si>
  <si>
    <t>Welche Jahreszahl findet sich unten auf dem Sockel?
Which year can be found on the pedestal at the bottom?</t>
  </si>
  <si>
    <t>Wieviele Schrauben befestigen die Jesusabbildung (siehe von vorne)?
How many screws fix the Jesus figure (see from the front)?</t>
  </si>
  <si>
    <t>Wieviele Löcher werden von dem "JHS-Schild" vollständig(!) verdeckt?
How many holes are completely(!) covered by the "JHS sign"?</t>
  </si>
  <si>
    <t>Wieviele "X" finden sich auf der Tür ganz unten (nur ganz unten!)?
How many "X" can be found on the door at the very bottom (only at the very bottom!)?</t>
  </si>
  <si>
    <t>Wieviele Statuen/Ecken finden sich in der untersten Ebene?
How many statues/corners can be found in the lowest level?</t>
  </si>
  <si>
    <t>Variante 1</t>
  </si>
  <si>
    <t>Variante 2</t>
  </si>
  <si>
    <t>Variante 3</t>
  </si>
  <si>
    <t>Variante 4</t>
  </si>
  <si>
    <t>Variante 5</t>
  </si>
  <si>
    <t>Variante 6</t>
  </si>
  <si>
    <t>Antwort</t>
  </si>
  <si>
    <r>
      <rPr>
        <b/>
        <sz val="12"/>
        <color theme="1"/>
        <rFont val="Calibri"/>
        <family val="2"/>
        <scheme val="minor"/>
      </rPr>
      <t>Besuchsaufzeichnungen für:</t>
    </r>
    <r>
      <rPr>
        <sz val="18"/>
        <color theme="1"/>
        <rFont val="Calibri"/>
        <family val="2"/>
        <scheme val="minor"/>
      </rPr>
      <t xml:space="preserve">
[Nickname]</t>
    </r>
  </si>
  <si>
    <t>Auf der Rückseite des Schildes findet sich eine mittlerweile nur noch schlecht lesbare Jahreszahl. Welche dreistellige Zahl kann man aber noch erkennen?
On the back of the plate there is a year that is now difficult to read. But which three-digit number can still be recognised?</t>
  </si>
  <si>
    <t>Dieses Holzkreuz wird an der Rückseite von einen Metallsteher gehalten. Wieviele Bohrlöcher sind dazu in dessen Metall?
This wooden cross is mounted on the back of a metal pillar. How many holes are there in the metal for this purpose?</t>
  </si>
  <si>
    <t>V1.3</t>
  </si>
  <si>
    <t>Welcher Buchstabe kommt in der letzten Zeile auf der Gedenktafel am häufigsten vor? (zwei Antworten sind richtig; für den Checker nimm den eher "runderen" Buchstaben ;)
Which letter appears most frequently in the last line on the plaque? (two answers are correct; for the checker take the more "round" letter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</si>
</sst>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b/>
      <sz val="11"/>
      <color theme="1"/>
      <name val="Calibri"/>
      <family val="2"/>
      <scheme val="minor"/>
    </font>
    <font>
      <sz val="11"/>
      <color rgb="FFFF0000"/>
      <name val="Calibri"/>
      <family val="2"/>
      <scheme val="minor"/>
    </font>
    <font>
      <sz val="11"/>
      <color theme="1"/>
      <name val="Calibri"/>
      <family val="2"/>
      <scheme val="minor"/>
    </font>
    <font>
      <sz val="11"/>
      <color theme="0"/>
      <name val="Calibri"/>
      <family val="2"/>
      <scheme val="minor"/>
    </font>
    <font>
      <b/>
      <sz val="11"/>
      <color rgb="FFFF0000"/>
      <name val="Calibri"/>
      <family val="2"/>
      <scheme val="minor"/>
    </font>
    <font>
      <b/>
      <sz val="12"/>
      <color theme="1"/>
      <name val="Calibri"/>
      <family val="2"/>
      <scheme val="minor"/>
    </font>
    <font>
      <sz val="18"/>
      <color theme="1"/>
      <name val="Calibri"/>
      <family val="2"/>
      <scheme val="minor"/>
    </font>
    <font>
      <sz val="11"/>
      <color theme="0" tint="-0.499984740745262"/>
      <name val="Calibri"/>
      <family val="2"/>
      <scheme val="minor"/>
    </font>
    <font>
      <b/>
      <sz val="9"/>
      <color indexed="81"/>
      <name val="Segoe UI"/>
      <family val="2"/>
    </font>
    <font>
      <sz val="12"/>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3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1" fontId="0" fillId="0" borderId="0" xfId="0" applyNumberFormat="1" applyAlignment="1">
      <alignment horizontal="center" vertical="center"/>
    </xf>
    <xf numFmtId="9" fontId="0" fillId="0" borderId="0" xfId="0" applyNumberFormat="1" applyAlignment="1">
      <alignment horizontal="center" vertical="center"/>
    </xf>
    <xf numFmtId="165" fontId="0" fillId="0" borderId="0" xfId="0" applyNumberForma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8" fillId="0" borderId="0" xfId="0" applyFont="1" applyAlignment="1">
      <alignment horizontal="center" vertical="center"/>
    </xf>
    <xf numFmtId="164" fontId="2" fillId="0" borderId="0" xfId="1" applyNumberFormat="1" applyFont="1" applyBorder="1" applyAlignment="1">
      <alignment horizontal="center" vertical="center"/>
    </xf>
    <xf numFmtId="0" fontId="2" fillId="0" borderId="0" xfId="0" applyFont="1" applyAlignment="1">
      <alignment horizontal="left" vertical="center"/>
    </xf>
    <xf numFmtId="0" fontId="8" fillId="0" borderId="0" xfId="0" applyFont="1" applyAlignment="1">
      <alignment horizontal="center" vertical="center" textRotation="90" wrapText="1"/>
    </xf>
    <xf numFmtId="0" fontId="0" fillId="0" borderId="0" xfId="0" applyAlignment="1">
      <alignment horizontal="right" vertical="center"/>
    </xf>
    <xf numFmtId="0" fontId="6" fillId="0" borderId="0" xfId="0" applyFont="1"/>
    <xf numFmtId="0" fontId="0" fillId="0" borderId="0" xfId="0" quotePrefix="1" applyAlignment="1">
      <alignment vertical="center"/>
    </xf>
    <xf numFmtId="0" fontId="0" fillId="0" borderId="0" xfId="0" applyAlignment="1">
      <alignment vertical="center"/>
    </xf>
    <xf numFmtId="0" fontId="7" fillId="0" borderId="0" xfId="0" applyFont="1" applyAlignment="1">
      <alignment vertical="top" wrapText="1"/>
    </xf>
    <xf numFmtId="0" fontId="1" fillId="0" borderId="0" xfId="0" applyFont="1" applyAlignment="1">
      <alignment horizontal="center" wrapText="1"/>
    </xf>
    <xf numFmtId="0" fontId="0" fillId="0" borderId="0" xfId="0" applyAlignment="1">
      <alignment vertical="center" wrapText="1"/>
    </xf>
    <xf numFmtId="0" fontId="6"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2" borderId="0" xfId="0" applyFill="1" applyAlignment="1">
      <alignment horizontal="center" vertical="center" textRotation="90"/>
    </xf>
    <xf numFmtId="0" fontId="0" fillId="2" borderId="0" xfId="0" applyFill="1" applyAlignment="1">
      <alignment horizontal="center" vertical="center"/>
    </xf>
    <xf numFmtId="0" fontId="0" fillId="3" borderId="0" xfId="0" applyFill="1" applyAlignment="1">
      <alignment horizontal="center" vertical="center" textRotation="90"/>
    </xf>
    <xf numFmtId="0" fontId="0" fillId="3" borderId="0" xfId="0" applyFill="1" applyAlignment="1">
      <alignment horizontal="center" vertical="center"/>
    </xf>
    <xf numFmtId="0" fontId="0" fillId="4" borderId="0" xfId="0" applyFill="1" applyAlignment="1">
      <alignment horizontal="center" vertical="center" textRotation="90"/>
    </xf>
    <xf numFmtId="0" fontId="0" fillId="4" borderId="0" xfId="0" applyFill="1" applyAlignment="1">
      <alignment horizontal="center" vertical="center"/>
    </xf>
    <xf numFmtId="0" fontId="0" fillId="5" borderId="0" xfId="0" applyFill="1" applyAlignment="1">
      <alignment horizontal="center" vertical="center" textRotation="90"/>
    </xf>
    <xf numFmtId="0" fontId="0" fillId="5" borderId="0" xfId="0" applyFill="1" applyAlignment="1">
      <alignment horizontal="center" vertical="center"/>
    </xf>
    <xf numFmtId="0" fontId="0" fillId="6" borderId="0" xfId="0" applyFill="1" applyAlignment="1">
      <alignment horizontal="center" vertical="center" textRotation="90"/>
    </xf>
    <xf numFmtId="0" fontId="0" fillId="6" borderId="0" xfId="0" applyFill="1" applyAlignment="1">
      <alignment horizontal="center" vertical="center"/>
    </xf>
    <xf numFmtId="0" fontId="0" fillId="7" borderId="0" xfId="0" applyFill="1" applyAlignment="1">
      <alignment horizontal="center" vertical="center" textRotation="90"/>
    </xf>
    <xf numFmtId="0" fontId="0" fillId="7" borderId="0" xfId="0" applyFill="1" applyAlignment="1">
      <alignment horizontal="center" vertical="center"/>
    </xf>
    <xf numFmtId="0" fontId="2" fillId="0" borderId="0" xfId="0" applyFont="1" applyAlignment="1">
      <alignment horizontal="left" vertical="center" wrapText="1" indent="6"/>
    </xf>
  </cellXfs>
  <cellStyles count="2">
    <cellStyle name="Prozent" xfId="1" builtinId="5"/>
    <cellStyle name="Standard" xfId="0" builtinId="0"/>
  </cellStyles>
  <dxfs count="4">
    <dxf>
      <font>
        <color rgb="FF00B050"/>
      </font>
    </dxf>
    <dxf>
      <font>
        <color rgb="FF00B050"/>
      </font>
    </dxf>
    <dxf>
      <font>
        <color rgb="FF00B050"/>
      </font>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O76"/>
  <sheetViews>
    <sheetView tabSelected="1" zoomScaleNormal="100" workbookViewId="0">
      <pane ySplit="9" topLeftCell="A10" activePane="bottomLeft" state="frozenSplit"/>
      <selection activeCell="J3" sqref="J3"/>
      <selection pane="bottomLeft" activeCell="A7" sqref="A7"/>
    </sheetView>
  </sheetViews>
  <sheetFormatPr baseColWidth="10" defaultColWidth="8.81640625" defaultRowHeight="14.5" x14ac:dyDescent="0.35"/>
  <cols>
    <col min="1" max="1" width="7" style="1" customWidth="1"/>
    <col min="2" max="4" width="8.6328125" style="9" customWidth="1"/>
    <col min="5" max="5" width="8.6328125" style="2" customWidth="1"/>
    <col min="6" max="6" width="8.81640625" style="2" customWidth="1"/>
    <col min="7" max="12" width="2.6328125" style="1" customWidth="1"/>
    <col min="13" max="13" width="108.6328125" style="1" customWidth="1"/>
    <col min="14" max="14" width="8.81640625" style="1"/>
    <col min="15" max="15" width="10.90625" style="1" bestFit="1" customWidth="1"/>
    <col min="16" max="16384" width="8.81640625" style="1"/>
  </cols>
  <sheetData>
    <row r="1" spans="1:15" ht="14.5" customHeight="1" x14ac:dyDescent="0.35">
      <c r="A1" s="1" t="s">
        <v>104</v>
      </c>
      <c r="B1" s="1"/>
      <c r="F1" s="1" t="str">
        <f>CONCATENATE("Du hast ",COUNTA(F10:F76)," von 67 Kleindenkmäler besucht. Das sind ",ROUND(COUNTA(F10:F76)/67*100,1),"%.")</f>
        <v>Du hast 0 von 67 Kleindenkmäler besucht. Das sind 0%.</v>
      </c>
    </row>
    <row r="2" spans="1:15" ht="14.5" customHeight="1" x14ac:dyDescent="0.35">
      <c r="B2" s="1"/>
      <c r="F2" s="1" t="str">
        <f>CONCATENATE("You have visited ",COUNTA(F10:F76)," out of 67 small monuments. That is ",ROUND(COUNTA(F10:F76)/67*100,1),"%.")</f>
        <v>You have visited 0 out of 67 small monuments. That is 0%.</v>
      </c>
    </row>
    <row r="3" spans="1:15" ht="14.5" customHeight="1" x14ac:dyDescent="0.35">
      <c r="B3" s="1"/>
      <c r="C3" s="1"/>
      <c r="D3" s="1"/>
      <c r="E3" s="13" t="s">
        <v>12</v>
      </c>
      <c r="F3" s="2">
        <f>SUM(E10:E106)</f>
        <v>444</v>
      </c>
      <c r="G3" s="15" t="s">
        <v>17</v>
      </c>
      <c r="H3" s="15"/>
      <c r="I3" s="15"/>
      <c r="J3" s="15"/>
      <c r="K3" s="15"/>
      <c r="L3" s="15"/>
      <c r="M3" s="14"/>
    </row>
    <row r="4" spans="1:15" ht="14.5" customHeight="1" x14ac:dyDescent="0.35">
      <c r="B4" s="1"/>
      <c r="C4" s="1"/>
      <c r="D4" s="1"/>
      <c r="E4" s="13" t="s">
        <v>14</v>
      </c>
      <c r="F4" s="4">
        <v>0.2</v>
      </c>
      <c r="G4" s="15" t="s">
        <v>18</v>
      </c>
      <c r="H4" s="15"/>
      <c r="I4" s="15"/>
      <c r="J4" s="15"/>
      <c r="K4" s="15"/>
      <c r="L4" s="15"/>
    </row>
    <row r="5" spans="1:15" ht="14.5" customHeight="1" x14ac:dyDescent="0.35">
      <c r="B5" s="1"/>
      <c r="C5" s="1"/>
      <c r="D5" s="1"/>
      <c r="E5" s="13" t="s">
        <v>13</v>
      </c>
      <c r="F5" s="3">
        <f>ROUND(F3*F4,0)</f>
        <v>89</v>
      </c>
      <c r="G5" s="15" t="s">
        <v>19</v>
      </c>
      <c r="H5" s="15"/>
      <c r="I5" s="15"/>
      <c r="J5" s="15"/>
      <c r="K5" s="15"/>
      <c r="L5" s="15"/>
      <c r="M5" s="8"/>
    </row>
    <row r="6" spans="1:15" x14ac:dyDescent="0.35">
      <c r="B6" s="1"/>
      <c r="C6" s="1"/>
      <c r="D6" s="1"/>
      <c r="E6" s="13" t="s">
        <v>15</v>
      </c>
      <c r="F6" s="6">
        <f>SUMIF(F10:F76,"&lt;&gt;"&amp;"",E10:E76)</f>
        <v>0</v>
      </c>
      <c r="G6" s="16" t="s">
        <v>20</v>
      </c>
      <c r="H6" s="16"/>
      <c r="I6" s="16"/>
      <c r="J6" s="16"/>
      <c r="K6" s="16"/>
      <c r="L6" s="16"/>
      <c r="M6" s="11"/>
    </row>
    <row r="7" spans="1:15" x14ac:dyDescent="0.35">
      <c r="B7" s="1"/>
      <c r="C7" s="1"/>
      <c r="D7" s="1"/>
      <c r="E7" s="13" t="s">
        <v>16</v>
      </c>
      <c r="F7" s="10">
        <f>F6/F3</f>
        <v>0</v>
      </c>
      <c r="G7" s="7" t="s">
        <v>21</v>
      </c>
      <c r="H7" s="7"/>
      <c r="I7" s="7"/>
      <c r="J7" s="7"/>
      <c r="K7" s="7"/>
      <c r="L7" s="7"/>
    </row>
    <row r="8" spans="1:15" ht="29" customHeight="1" x14ac:dyDescent="0.35">
      <c r="A8" s="35" t="str">
        <f>IF(F6=F5,"Super! Du hast die erforderliche Punktezahl erreicht :) Auf zum Final! :)",IF(F6&gt;=F5,CONCATENATE("Super! Du hast die erforderliche Punktezahl bereits um ",F6-F5," übertroffen :) Auf zum Final! :)"),CONCATENATE("Du hast die erforderliche Punkteanzahl leider noch nicht erreicht. Dir fehlen noch ",F5-F6," Punkte.")))&amp;CHAR(10)&amp;IF(F6=F5,"Great! You have reached the required score :) On to the final!",IF(F6&gt;=F5,CONCATENATE("Great! You have already exceeded the required number of points by ",F6-F5," :) On to the final! :)"),CONCATENATE("Unfortunately, you have not yet reached the required number of points. You still missing ",F5-F6," points.")))</f>
        <v>Du hast die erforderliche Punkteanzahl leider noch nicht erreicht. Dir fehlen noch 89 Punkte.
Unfortunately, you have not yet reached the required number of points. You still missing 89 points.</v>
      </c>
      <c r="B8" s="35"/>
      <c r="C8" s="35"/>
      <c r="D8" s="35"/>
      <c r="E8" s="35"/>
      <c r="F8" s="35"/>
      <c r="G8" s="35"/>
      <c r="H8" s="35"/>
      <c r="I8" s="35"/>
      <c r="J8" s="35"/>
      <c r="K8" s="35"/>
      <c r="L8" s="35"/>
      <c r="M8" s="35"/>
    </row>
    <row r="9" spans="1:15" ht="134" x14ac:dyDescent="0.35">
      <c r="A9" s="2" t="s">
        <v>2</v>
      </c>
      <c r="B9" s="12" t="s">
        <v>9</v>
      </c>
      <c r="C9" s="12" t="s">
        <v>10</v>
      </c>
      <c r="D9" s="12" t="s">
        <v>11</v>
      </c>
      <c r="E9" s="2" t="s">
        <v>0</v>
      </c>
      <c r="F9" s="18" t="s">
        <v>22</v>
      </c>
      <c r="G9" s="23" t="s">
        <v>94</v>
      </c>
      <c r="H9" s="25" t="s">
        <v>95</v>
      </c>
      <c r="I9" s="27" t="s">
        <v>96</v>
      </c>
      <c r="J9" s="29" t="s">
        <v>97</v>
      </c>
      <c r="K9" s="31" t="s">
        <v>98</v>
      </c>
      <c r="L9" s="33" t="s">
        <v>99</v>
      </c>
      <c r="M9" s="17" t="s">
        <v>101</v>
      </c>
      <c r="N9" s="1" t="s">
        <v>100</v>
      </c>
      <c r="O9" s="1" t="s">
        <v>29</v>
      </c>
    </row>
    <row r="10" spans="1:15" ht="29" x14ac:dyDescent="0.35">
      <c r="A10" s="5">
        <v>1</v>
      </c>
      <c r="B10" s="9">
        <v>1</v>
      </c>
      <c r="C10" s="9">
        <v>3</v>
      </c>
      <c r="D10" s="9">
        <v>1</v>
      </c>
      <c r="E10" s="2">
        <f>B10+C10+D10</f>
        <v>5</v>
      </c>
      <c r="F10" s="1"/>
      <c r="G10" s="24"/>
      <c r="H10" s="26"/>
      <c r="I10" s="28"/>
      <c r="J10" s="30" t="s">
        <v>1</v>
      </c>
      <c r="K10" s="32"/>
      <c r="L10" s="34"/>
      <c r="M10" s="19" t="s">
        <v>30</v>
      </c>
    </row>
    <row r="11" spans="1:15" ht="29" x14ac:dyDescent="0.35">
      <c r="A11" s="5">
        <v>2</v>
      </c>
      <c r="B11" s="9">
        <v>1</v>
      </c>
      <c r="C11" s="9">
        <v>2</v>
      </c>
      <c r="D11" s="9">
        <v>1</v>
      </c>
      <c r="E11" s="2">
        <f t="shared" ref="E11:E74" si="0">B11+C11+D11</f>
        <v>4</v>
      </c>
      <c r="F11" s="1"/>
      <c r="G11" s="24" t="s">
        <v>1</v>
      </c>
      <c r="H11" s="26"/>
      <c r="I11" s="28" t="s">
        <v>1</v>
      </c>
      <c r="J11" s="30"/>
      <c r="K11" s="32"/>
      <c r="L11" s="34"/>
      <c r="M11" s="19" t="s">
        <v>31</v>
      </c>
    </row>
    <row r="12" spans="1:15" ht="29" x14ac:dyDescent="0.35">
      <c r="A12" s="5">
        <v>3</v>
      </c>
      <c r="B12" s="9">
        <v>1</v>
      </c>
      <c r="C12" s="9">
        <v>2</v>
      </c>
      <c r="D12" s="9">
        <v>1</v>
      </c>
      <c r="E12" s="2">
        <f t="shared" si="0"/>
        <v>4</v>
      </c>
      <c r="F12" s="1"/>
      <c r="G12" s="24" t="s">
        <v>1</v>
      </c>
      <c r="H12" s="26"/>
      <c r="I12" s="28"/>
      <c r="J12" s="30"/>
      <c r="K12" s="32"/>
      <c r="L12" s="34"/>
      <c r="M12" s="19" t="s">
        <v>32</v>
      </c>
    </row>
    <row r="13" spans="1:15" ht="29" x14ac:dyDescent="0.35">
      <c r="A13" s="5">
        <v>4</v>
      </c>
      <c r="B13" s="9">
        <v>1</v>
      </c>
      <c r="C13" s="9">
        <v>1</v>
      </c>
      <c r="D13" s="9">
        <v>1</v>
      </c>
      <c r="E13" s="2">
        <f t="shared" si="0"/>
        <v>3</v>
      </c>
      <c r="F13" s="1"/>
      <c r="G13" s="24" t="s">
        <v>1</v>
      </c>
      <c r="H13" s="26"/>
      <c r="I13" s="28"/>
      <c r="J13" s="30"/>
      <c r="K13" s="32"/>
      <c r="L13" s="34"/>
      <c r="M13" s="19" t="s">
        <v>33</v>
      </c>
    </row>
    <row r="14" spans="1:15" ht="29" x14ac:dyDescent="0.35">
      <c r="A14" s="5">
        <v>5</v>
      </c>
      <c r="B14" s="9">
        <v>1</v>
      </c>
      <c r="C14" s="9">
        <v>1</v>
      </c>
      <c r="D14" s="9">
        <v>1</v>
      </c>
      <c r="E14" s="2">
        <f t="shared" si="0"/>
        <v>3</v>
      </c>
      <c r="F14" s="1"/>
      <c r="G14" s="24" t="s">
        <v>1</v>
      </c>
      <c r="H14" s="26"/>
      <c r="I14" s="28"/>
      <c r="J14" s="30"/>
      <c r="K14" s="32"/>
      <c r="L14" s="34"/>
      <c r="M14" s="19" t="s">
        <v>34</v>
      </c>
    </row>
    <row r="15" spans="1:15" ht="29" x14ac:dyDescent="0.35">
      <c r="A15" s="5">
        <v>6</v>
      </c>
      <c r="B15" s="9">
        <v>1</v>
      </c>
      <c r="C15" s="9">
        <v>1</v>
      </c>
      <c r="D15" s="9">
        <v>1</v>
      </c>
      <c r="E15" s="2">
        <f t="shared" si="0"/>
        <v>3</v>
      </c>
      <c r="F15" s="1"/>
      <c r="G15" s="24" t="s">
        <v>1</v>
      </c>
      <c r="H15" s="26"/>
      <c r="I15" s="28"/>
      <c r="J15" s="30"/>
      <c r="K15" s="32"/>
      <c r="L15" s="34"/>
      <c r="M15" s="19" t="s">
        <v>35</v>
      </c>
    </row>
    <row r="16" spans="1:15" ht="29" x14ac:dyDescent="0.35">
      <c r="A16" s="5">
        <v>7</v>
      </c>
      <c r="B16" s="9">
        <v>1</v>
      </c>
      <c r="C16" s="9">
        <v>1</v>
      </c>
      <c r="D16" s="9">
        <v>1</v>
      </c>
      <c r="E16" s="2">
        <f t="shared" si="0"/>
        <v>3</v>
      </c>
      <c r="F16" s="1"/>
      <c r="G16" s="24" t="s">
        <v>1</v>
      </c>
      <c r="H16" s="26"/>
      <c r="I16" s="28"/>
      <c r="J16" s="30"/>
      <c r="K16" s="32"/>
      <c r="L16" s="34"/>
      <c r="M16" s="19" t="s">
        <v>36</v>
      </c>
    </row>
    <row r="17" spans="1:15" ht="29" x14ac:dyDescent="0.35">
      <c r="A17" s="5">
        <v>8</v>
      </c>
      <c r="B17" s="9">
        <v>1</v>
      </c>
      <c r="C17" s="9">
        <v>1</v>
      </c>
      <c r="D17" s="9">
        <v>1</v>
      </c>
      <c r="E17" s="2">
        <f t="shared" si="0"/>
        <v>3</v>
      </c>
      <c r="F17" s="1"/>
      <c r="G17" s="24" t="s">
        <v>1</v>
      </c>
      <c r="H17" s="26"/>
      <c r="I17" s="28"/>
      <c r="J17" s="30"/>
      <c r="K17" s="32"/>
      <c r="L17" s="34"/>
      <c r="M17" s="19" t="s">
        <v>37</v>
      </c>
    </row>
    <row r="18" spans="1:15" ht="29" x14ac:dyDescent="0.35">
      <c r="A18" s="5">
        <v>9</v>
      </c>
      <c r="B18" s="9">
        <v>3</v>
      </c>
      <c r="C18" s="9">
        <v>3</v>
      </c>
      <c r="D18" s="9">
        <v>3</v>
      </c>
      <c r="E18" s="2">
        <f t="shared" si="0"/>
        <v>9</v>
      </c>
      <c r="F18" s="1"/>
      <c r="G18" s="24"/>
      <c r="H18" s="26"/>
      <c r="I18" s="28"/>
      <c r="J18" s="30" t="s">
        <v>1</v>
      </c>
      <c r="K18" s="32"/>
      <c r="L18" s="34"/>
      <c r="M18" s="19" t="s">
        <v>38</v>
      </c>
    </row>
    <row r="19" spans="1:15" ht="29" x14ac:dyDescent="0.35">
      <c r="A19" s="5">
        <v>10</v>
      </c>
      <c r="B19" s="9">
        <v>4</v>
      </c>
      <c r="C19" s="9">
        <v>3</v>
      </c>
      <c r="D19" s="9">
        <v>2</v>
      </c>
      <c r="E19" s="2">
        <f t="shared" si="0"/>
        <v>9</v>
      </c>
      <c r="F19" s="1"/>
      <c r="G19" s="24"/>
      <c r="H19" s="26"/>
      <c r="I19" s="28"/>
      <c r="J19" s="30" t="s">
        <v>1</v>
      </c>
      <c r="K19" s="32"/>
      <c r="L19" s="34"/>
      <c r="M19" s="19" t="s">
        <v>39</v>
      </c>
    </row>
    <row r="20" spans="1:15" ht="29" x14ac:dyDescent="0.35">
      <c r="A20" s="5">
        <v>11</v>
      </c>
      <c r="B20" s="9">
        <v>1</v>
      </c>
      <c r="C20" s="9">
        <v>1</v>
      </c>
      <c r="D20" s="9">
        <v>1</v>
      </c>
      <c r="E20" s="2">
        <f t="shared" si="0"/>
        <v>3</v>
      </c>
      <c r="F20" s="1"/>
      <c r="G20" s="24" t="s">
        <v>1</v>
      </c>
      <c r="H20" s="26"/>
      <c r="I20" s="28"/>
      <c r="J20" s="30"/>
      <c r="K20" s="32"/>
      <c r="L20" s="34"/>
      <c r="M20" s="19" t="s">
        <v>40</v>
      </c>
    </row>
    <row r="21" spans="1:15" ht="29" x14ac:dyDescent="0.35">
      <c r="A21" s="5">
        <v>12</v>
      </c>
      <c r="B21" s="9">
        <v>1</v>
      </c>
      <c r="C21" s="9">
        <v>2</v>
      </c>
      <c r="D21" s="9">
        <v>1</v>
      </c>
      <c r="E21" s="2">
        <f t="shared" si="0"/>
        <v>4</v>
      </c>
      <c r="F21" s="1"/>
      <c r="G21" s="24" t="s">
        <v>1</v>
      </c>
      <c r="H21" s="26"/>
      <c r="I21" s="28"/>
      <c r="J21" s="30"/>
      <c r="K21" s="32"/>
      <c r="L21" s="34"/>
      <c r="M21" s="19" t="s">
        <v>41</v>
      </c>
    </row>
    <row r="22" spans="1:15" ht="29" x14ac:dyDescent="0.35">
      <c r="A22" s="5">
        <v>13</v>
      </c>
      <c r="B22" s="9">
        <v>1</v>
      </c>
      <c r="C22" s="9">
        <v>1</v>
      </c>
      <c r="D22" s="9">
        <v>1</v>
      </c>
      <c r="E22" s="2">
        <f t="shared" si="0"/>
        <v>3</v>
      </c>
      <c r="F22" s="1"/>
      <c r="G22" s="24" t="s">
        <v>1</v>
      </c>
      <c r="H22" s="26"/>
      <c r="I22" s="28"/>
      <c r="J22" s="30"/>
      <c r="K22" s="32"/>
      <c r="L22" s="34"/>
      <c r="M22" s="19" t="s">
        <v>42</v>
      </c>
    </row>
    <row r="23" spans="1:15" ht="29" x14ac:dyDescent="0.35">
      <c r="A23" s="5">
        <v>14</v>
      </c>
      <c r="B23" s="9">
        <v>3</v>
      </c>
      <c r="C23" s="9">
        <v>2</v>
      </c>
      <c r="D23" s="9">
        <v>1</v>
      </c>
      <c r="E23" s="2">
        <f t="shared" si="0"/>
        <v>6</v>
      </c>
      <c r="F23" s="1"/>
      <c r="G23" s="24" t="s">
        <v>1</v>
      </c>
      <c r="H23" s="26"/>
      <c r="I23" s="28"/>
      <c r="J23" s="30"/>
      <c r="K23" s="32"/>
      <c r="L23" s="34"/>
      <c r="M23" s="19" t="s">
        <v>43</v>
      </c>
    </row>
    <row r="24" spans="1:15" ht="29" x14ac:dyDescent="0.35">
      <c r="A24" s="5">
        <v>15</v>
      </c>
      <c r="B24" s="9">
        <v>1</v>
      </c>
      <c r="C24" s="9">
        <v>3</v>
      </c>
      <c r="D24" s="9">
        <v>2</v>
      </c>
      <c r="E24" s="2">
        <f t="shared" si="0"/>
        <v>6</v>
      </c>
      <c r="F24" s="1"/>
      <c r="G24" s="24"/>
      <c r="H24" s="26"/>
      <c r="I24" s="28"/>
      <c r="J24" s="30" t="s">
        <v>1</v>
      </c>
      <c r="K24" s="32"/>
      <c r="L24" s="34"/>
      <c r="M24" s="19" t="s">
        <v>103</v>
      </c>
    </row>
    <row r="25" spans="1:15" ht="29" x14ac:dyDescent="0.35">
      <c r="A25" s="5">
        <v>16</v>
      </c>
      <c r="B25" s="9">
        <v>5</v>
      </c>
      <c r="C25" s="9">
        <v>5</v>
      </c>
      <c r="D25" s="9">
        <v>5</v>
      </c>
      <c r="E25" s="2">
        <f t="shared" si="0"/>
        <v>15</v>
      </c>
      <c r="F25" s="1"/>
      <c r="G25" s="24"/>
      <c r="H25" s="26"/>
      <c r="I25" s="28"/>
      <c r="J25" s="30" t="s">
        <v>1</v>
      </c>
      <c r="K25" s="32"/>
      <c r="L25" s="34" t="s">
        <v>1</v>
      </c>
      <c r="M25" s="19" t="s">
        <v>44</v>
      </c>
      <c r="O25" s="7"/>
    </row>
    <row r="26" spans="1:15" ht="43.5" x14ac:dyDescent="0.35">
      <c r="A26" s="5">
        <v>17</v>
      </c>
      <c r="B26" s="9">
        <v>5</v>
      </c>
      <c r="C26" s="9">
        <v>4</v>
      </c>
      <c r="D26" s="9">
        <v>5</v>
      </c>
      <c r="E26" s="2">
        <f t="shared" si="0"/>
        <v>14</v>
      </c>
      <c r="F26" s="1"/>
      <c r="G26" s="24"/>
      <c r="H26" s="26"/>
      <c r="I26" s="28"/>
      <c r="J26" s="30"/>
      <c r="K26" s="32"/>
      <c r="L26" s="34"/>
      <c r="M26" s="19" t="s">
        <v>102</v>
      </c>
    </row>
    <row r="27" spans="1:15" ht="29" x14ac:dyDescent="0.35">
      <c r="A27" s="5">
        <v>18</v>
      </c>
      <c r="B27" s="9">
        <v>1</v>
      </c>
      <c r="C27" s="9">
        <v>1</v>
      </c>
      <c r="D27" s="9">
        <v>2</v>
      </c>
      <c r="E27" s="2">
        <f t="shared" si="0"/>
        <v>4</v>
      </c>
      <c r="F27" s="1"/>
      <c r="G27" s="24"/>
      <c r="H27" s="26"/>
      <c r="I27" s="28"/>
      <c r="J27" s="30" t="s">
        <v>1</v>
      </c>
      <c r="K27" s="32"/>
      <c r="L27" s="34"/>
      <c r="M27" s="19" t="s">
        <v>45</v>
      </c>
      <c r="O27" s="7"/>
    </row>
    <row r="28" spans="1:15" ht="29" x14ac:dyDescent="0.35">
      <c r="A28" s="5">
        <v>19</v>
      </c>
      <c r="B28" s="9">
        <f>B27</f>
        <v>1</v>
      </c>
      <c r="C28" s="9">
        <f>C27</f>
        <v>1</v>
      </c>
      <c r="D28" s="9">
        <f>D27</f>
        <v>2</v>
      </c>
      <c r="E28" s="2">
        <f t="shared" si="0"/>
        <v>4</v>
      </c>
      <c r="F28" s="1"/>
      <c r="G28" s="24"/>
      <c r="H28" s="26"/>
      <c r="I28" s="28"/>
      <c r="J28" s="30" t="s">
        <v>1</v>
      </c>
      <c r="K28" s="32"/>
      <c r="L28" s="34"/>
      <c r="M28" s="19" t="s">
        <v>46</v>
      </c>
      <c r="O28" s="7"/>
    </row>
    <row r="29" spans="1:15" ht="29" x14ac:dyDescent="0.35">
      <c r="A29" s="5">
        <v>20</v>
      </c>
      <c r="B29" s="9">
        <v>5</v>
      </c>
      <c r="C29" s="9">
        <v>4</v>
      </c>
      <c r="D29" s="9">
        <v>5</v>
      </c>
      <c r="E29" s="2">
        <f t="shared" si="0"/>
        <v>14</v>
      </c>
      <c r="F29" s="1"/>
      <c r="G29" s="24"/>
      <c r="H29" s="26"/>
      <c r="I29" s="28"/>
      <c r="J29" s="30" t="s">
        <v>1</v>
      </c>
      <c r="K29" s="32"/>
      <c r="L29" s="34" t="s">
        <v>1</v>
      </c>
      <c r="M29" s="19" t="s">
        <v>47</v>
      </c>
    </row>
    <row r="30" spans="1:15" ht="29" x14ac:dyDescent="0.35">
      <c r="A30" s="5">
        <v>21</v>
      </c>
      <c r="B30" s="9">
        <v>3</v>
      </c>
      <c r="C30" s="9">
        <v>2</v>
      </c>
      <c r="D30" s="9">
        <v>3</v>
      </c>
      <c r="E30" s="2">
        <f t="shared" si="0"/>
        <v>8</v>
      </c>
      <c r="F30" s="1"/>
      <c r="G30" s="24"/>
      <c r="H30" s="26"/>
      <c r="I30" s="28"/>
      <c r="J30" s="30"/>
      <c r="K30" s="32" t="s">
        <v>1</v>
      </c>
      <c r="L30" s="34"/>
      <c r="M30" s="19" t="s">
        <v>48</v>
      </c>
    </row>
    <row r="31" spans="1:15" ht="29" x14ac:dyDescent="0.35">
      <c r="A31" s="5">
        <v>22</v>
      </c>
      <c r="B31" s="9">
        <v>1</v>
      </c>
      <c r="C31" s="9">
        <v>3</v>
      </c>
      <c r="D31" s="9">
        <v>2</v>
      </c>
      <c r="E31" s="2">
        <f t="shared" si="0"/>
        <v>6</v>
      </c>
      <c r="F31" s="1"/>
      <c r="G31" s="24"/>
      <c r="H31" s="26"/>
      <c r="I31" s="28"/>
      <c r="J31" s="30"/>
      <c r="K31" s="32" t="s">
        <v>1</v>
      </c>
      <c r="L31" s="34"/>
      <c r="M31" s="19" t="s">
        <v>49</v>
      </c>
    </row>
    <row r="32" spans="1:15" ht="29" x14ac:dyDescent="0.35">
      <c r="A32" s="5">
        <v>23</v>
      </c>
      <c r="B32" s="9">
        <f>B21</f>
        <v>1</v>
      </c>
      <c r="C32" s="9">
        <f t="shared" ref="C32:D32" si="1">C21</f>
        <v>2</v>
      </c>
      <c r="D32" s="9">
        <f t="shared" si="1"/>
        <v>1</v>
      </c>
      <c r="E32" s="2">
        <f t="shared" si="0"/>
        <v>4</v>
      </c>
      <c r="F32" s="1"/>
      <c r="G32" s="24" t="s">
        <v>1</v>
      </c>
      <c r="H32" s="26"/>
      <c r="I32" s="28" t="s">
        <v>1</v>
      </c>
      <c r="J32" s="30"/>
      <c r="K32" s="32"/>
      <c r="L32" s="34"/>
      <c r="M32" s="19" t="s">
        <v>50</v>
      </c>
    </row>
    <row r="33" spans="1:13" ht="29" x14ac:dyDescent="0.35">
      <c r="A33" s="5">
        <v>24</v>
      </c>
      <c r="B33" s="9">
        <v>1</v>
      </c>
      <c r="C33" s="9">
        <v>1</v>
      </c>
      <c r="D33" s="9">
        <v>1</v>
      </c>
      <c r="E33" s="2">
        <f t="shared" si="0"/>
        <v>3</v>
      </c>
      <c r="F33" s="1"/>
      <c r="G33" s="24" t="s">
        <v>1</v>
      </c>
      <c r="H33" s="26"/>
      <c r="I33" s="28"/>
      <c r="J33" s="30"/>
      <c r="K33" s="32"/>
      <c r="L33" s="34"/>
      <c r="M33" s="19" t="s">
        <v>51</v>
      </c>
    </row>
    <row r="34" spans="1:13" ht="29" x14ac:dyDescent="0.35">
      <c r="A34" s="5">
        <v>25</v>
      </c>
      <c r="B34" s="9">
        <v>1</v>
      </c>
      <c r="C34" s="9">
        <v>1</v>
      </c>
      <c r="D34" s="9">
        <v>1</v>
      </c>
      <c r="E34" s="2">
        <f t="shared" si="0"/>
        <v>3</v>
      </c>
      <c r="F34" s="1"/>
      <c r="G34" s="24" t="s">
        <v>1</v>
      </c>
      <c r="H34" s="26"/>
      <c r="I34" s="28"/>
      <c r="J34" s="30"/>
      <c r="K34" s="32"/>
      <c r="L34" s="34"/>
      <c r="M34" s="19" t="s">
        <v>52</v>
      </c>
    </row>
    <row r="35" spans="1:13" ht="29" x14ac:dyDescent="0.35">
      <c r="A35" s="5">
        <v>26</v>
      </c>
      <c r="B35" s="9">
        <v>1</v>
      </c>
      <c r="C35" s="9">
        <v>1</v>
      </c>
      <c r="D35" s="9">
        <v>1</v>
      </c>
      <c r="E35" s="2">
        <f t="shared" si="0"/>
        <v>3</v>
      </c>
      <c r="F35" s="1"/>
      <c r="G35" s="24" t="s">
        <v>1</v>
      </c>
      <c r="H35" s="26"/>
      <c r="I35" s="28"/>
      <c r="J35" s="30"/>
      <c r="K35" s="32"/>
      <c r="L35" s="34"/>
      <c r="M35" s="19" t="s">
        <v>53</v>
      </c>
    </row>
    <row r="36" spans="1:13" ht="29" x14ac:dyDescent="0.35">
      <c r="A36" s="5">
        <v>27</v>
      </c>
      <c r="B36" s="9">
        <v>3</v>
      </c>
      <c r="C36" s="9">
        <v>2</v>
      </c>
      <c r="D36" s="9">
        <v>3</v>
      </c>
      <c r="E36" s="2">
        <f t="shared" si="0"/>
        <v>8</v>
      </c>
      <c r="F36" s="1"/>
      <c r="G36" s="24"/>
      <c r="H36" s="26"/>
      <c r="I36" s="28"/>
      <c r="J36" s="30"/>
      <c r="K36" s="32" t="s">
        <v>1</v>
      </c>
      <c r="L36" s="34"/>
      <c r="M36" s="19" t="s">
        <v>54</v>
      </c>
    </row>
    <row r="37" spans="1:13" ht="29" x14ac:dyDescent="0.35">
      <c r="A37" s="5">
        <v>28</v>
      </c>
      <c r="B37" s="9">
        <v>3</v>
      </c>
      <c r="C37" s="9">
        <v>2</v>
      </c>
      <c r="D37" s="9">
        <v>3</v>
      </c>
      <c r="E37" s="2">
        <f t="shared" si="0"/>
        <v>8</v>
      </c>
      <c r="F37" s="1"/>
      <c r="G37" s="24"/>
      <c r="H37" s="26"/>
      <c r="I37" s="28"/>
      <c r="J37" s="30"/>
      <c r="K37" s="32" t="s">
        <v>1</v>
      </c>
      <c r="L37" s="34"/>
      <c r="M37" s="19" t="s">
        <v>55</v>
      </c>
    </row>
    <row r="38" spans="1:13" ht="29" x14ac:dyDescent="0.35">
      <c r="A38" s="5">
        <v>29</v>
      </c>
      <c r="B38" s="9">
        <v>1</v>
      </c>
      <c r="C38" s="9">
        <v>4</v>
      </c>
      <c r="D38" s="9">
        <v>2</v>
      </c>
      <c r="E38" s="2">
        <f t="shared" si="0"/>
        <v>7</v>
      </c>
      <c r="F38" s="1"/>
      <c r="G38" s="24"/>
      <c r="H38" s="26"/>
      <c r="I38" s="28"/>
      <c r="J38" s="30"/>
      <c r="K38" s="32" t="s">
        <v>1</v>
      </c>
      <c r="L38" s="34"/>
      <c r="M38" s="19" t="s">
        <v>56</v>
      </c>
    </row>
    <row r="39" spans="1:13" ht="29" x14ac:dyDescent="0.35">
      <c r="A39" s="5">
        <v>30</v>
      </c>
      <c r="B39" s="9">
        <f>B27</f>
        <v>1</v>
      </c>
      <c r="C39" s="9">
        <f t="shared" ref="C39:D39" si="2">C27</f>
        <v>1</v>
      </c>
      <c r="D39" s="9">
        <f t="shared" si="2"/>
        <v>2</v>
      </c>
      <c r="E39" s="2">
        <f t="shared" si="0"/>
        <v>4</v>
      </c>
      <c r="F39" s="1"/>
      <c r="G39" s="24"/>
      <c r="H39" s="26"/>
      <c r="I39" s="28"/>
      <c r="J39" s="30"/>
      <c r="K39" s="32" t="s">
        <v>1</v>
      </c>
      <c r="L39" s="34"/>
      <c r="M39" s="19" t="s">
        <v>57</v>
      </c>
    </row>
    <row r="40" spans="1:13" ht="29" x14ac:dyDescent="0.35">
      <c r="A40" s="5">
        <v>31</v>
      </c>
      <c r="B40" s="9">
        <f>B27</f>
        <v>1</v>
      </c>
      <c r="C40" s="9">
        <v>3</v>
      </c>
      <c r="D40" s="9">
        <f t="shared" ref="D40" si="3">D27</f>
        <v>2</v>
      </c>
      <c r="E40" s="2">
        <f t="shared" si="0"/>
        <v>6</v>
      </c>
      <c r="F40" s="1"/>
      <c r="G40" s="24"/>
      <c r="H40" s="26"/>
      <c r="I40" s="28"/>
      <c r="J40" s="30"/>
      <c r="K40" s="32" t="s">
        <v>1</v>
      </c>
      <c r="L40" s="34"/>
      <c r="M40" s="19" t="s">
        <v>58</v>
      </c>
    </row>
    <row r="41" spans="1:13" ht="29" x14ac:dyDescent="0.35">
      <c r="A41" s="5">
        <v>32</v>
      </c>
      <c r="B41" s="9">
        <f>B18</f>
        <v>3</v>
      </c>
      <c r="C41" s="9">
        <f t="shared" ref="C41:D41" si="4">C18</f>
        <v>3</v>
      </c>
      <c r="D41" s="9">
        <f t="shared" si="4"/>
        <v>3</v>
      </c>
      <c r="E41" s="2">
        <f t="shared" si="0"/>
        <v>9</v>
      </c>
      <c r="F41" s="1"/>
      <c r="G41" s="24"/>
      <c r="H41" s="26"/>
      <c r="I41" s="28"/>
      <c r="J41" s="30"/>
      <c r="K41" s="32" t="s">
        <v>1</v>
      </c>
      <c r="L41" s="34"/>
      <c r="M41" s="19" t="s">
        <v>59</v>
      </c>
    </row>
    <row r="42" spans="1:13" ht="29" x14ac:dyDescent="0.35">
      <c r="A42" s="5">
        <v>33</v>
      </c>
      <c r="B42" s="9">
        <f>B18</f>
        <v>3</v>
      </c>
      <c r="C42" s="9">
        <f t="shared" ref="C42:D42" si="5">C18</f>
        <v>3</v>
      </c>
      <c r="D42" s="9">
        <f t="shared" si="5"/>
        <v>3</v>
      </c>
      <c r="E42" s="2">
        <f t="shared" si="0"/>
        <v>9</v>
      </c>
      <c r="F42" s="1"/>
      <c r="G42" s="24" t="s">
        <v>1</v>
      </c>
      <c r="H42" s="26"/>
      <c r="I42" s="28" t="s">
        <v>1</v>
      </c>
      <c r="J42" s="30"/>
      <c r="K42" s="32"/>
      <c r="L42" s="34"/>
      <c r="M42" s="19" t="s">
        <v>60</v>
      </c>
    </row>
    <row r="43" spans="1:13" ht="29" x14ac:dyDescent="0.35">
      <c r="A43" s="5">
        <v>34</v>
      </c>
      <c r="B43" s="9">
        <v>1</v>
      </c>
      <c r="C43" s="9">
        <v>3</v>
      </c>
      <c r="D43" s="9">
        <v>1</v>
      </c>
      <c r="E43" s="2">
        <f t="shared" si="0"/>
        <v>5</v>
      </c>
      <c r="F43" s="1"/>
      <c r="G43" s="24" t="s">
        <v>1</v>
      </c>
      <c r="H43" s="26"/>
      <c r="I43" s="28"/>
      <c r="J43" s="30"/>
      <c r="K43" s="32"/>
      <c r="L43" s="34"/>
      <c r="M43" s="19" t="s">
        <v>61</v>
      </c>
    </row>
    <row r="44" spans="1:13" ht="29" x14ac:dyDescent="0.35">
      <c r="A44" s="5">
        <v>35</v>
      </c>
      <c r="B44" s="9">
        <f>B43</f>
        <v>1</v>
      </c>
      <c r="C44" s="9">
        <f t="shared" ref="C44:D44" si="6">C43</f>
        <v>3</v>
      </c>
      <c r="D44" s="9">
        <f t="shared" si="6"/>
        <v>1</v>
      </c>
      <c r="E44" s="2">
        <f t="shared" si="0"/>
        <v>5</v>
      </c>
      <c r="F44" s="1"/>
      <c r="G44" s="24"/>
      <c r="H44" s="26"/>
      <c r="I44" s="28"/>
      <c r="J44" s="30"/>
      <c r="K44" s="32" t="s">
        <v>1</v>
      </c>
      <c r="L44" s="34"/>
      <c r="M44" s="19" t="s">
        <v>62</v>
      </c>
    </row>
    <row r="45" spans="1:13" ht="29" x14ac:dyDescent="0.35">
      <c r="A45" s="5">
        <v>36</v>
      </c>
      <c r="B45" s="9">
        <v>5</v>
      </c>
      <c r="C45" s="9">
        <v>4</v>
      </c>
      <c r="D45" s="9">
        <v>5</v>
      </c>
      <c r="E45" s="2">
        <f t="shared" si="0"/>
        <v>14</v>
      </c>
      <c r="F45" s="1"/>
      <c r="G45" s="24"/>
      <c r="H45" s="26"/>
      <c r="I45" s="28"/>
      <c r="J45" s="30"/>
      <c r="K45" s="32" t="s">
        <v>1</v>
      </c>
      <c r="L45" s="34" t="s">
        <v>1</v>
      </c>
      <c r="M45" s="19" t="s">
        <v>63</v>
      </c>
    </row>
    <row r="46" spans="1:13" ht="29" x14ac:dyDescent="0.35">
      <c r="A46" s="5">
        <v>37</v>
      </c>
      <c r="B46" s="9">
        <v>4</v>
      </c>
      <c r="C46" s="9">
        <v>4</v>
      </c>
      <c r="D46" s="9">
        <v>5</v>
      </c>
      <c r="E46" s="2">
        <f t="shared" si="0"/>
        <v>13</v>
      </c>
      <c r="F46" s="1"/>
      <c r="G46" s="24"/>
      <c r="H46" s="26"/>
      <c r="I46" s="28"/>
      <c r="J46" s="30"/>
      <c r="K46" s="32" t="s">
        <v>1</v>
      </c>
      <c r="L46" s="34" t="s">
        <v>1</v>
      </c>
      <c r="M46" s="19" t="s">
        <v>64</v>
      </c>
    </row>
    <row r="47" spans="1:13" ht="58" x14ac:dyDescent="0.35">
      <c r="A47" s="5">
        <v>38</v>
      </c>
      <c r="B47" s="9">
        <v>3</v>
      </c>
      <c r="C47" s="9">
        <v>5</v>
      </c>
      <c r="D47" s="9">
        <v>3</v>
      </c>
      <c r="E47" s="2">
        <f t="shared" si="0"/>
        <v>11</v>
      </c>
      <c r="F47" s="1"/>
      <c r="G47" s="24"/>
      <c r="H47" s="26"/>
      <c r="I47" s="28"/>
      <c r="J47" s="30"/>
      <c r="K47" s="32" t="s">
        <v>1</v>
      </c>
      <c r="L47" s="34"/>
      <c r="M47" s="19" t="s">
        <v>105</v>
      </c>
    </row>
    <row r="48" spans="1:13" ht="29" x14ac:dyDescent="0.35">
      <c r="A48" s="5">
        <v>39</v>
      </c>
      <c r="B48" s="9">
        <v>3</v>
      </c>
      <c r="C48" s="9">
        <v>5</v>
      </c>
      <c r="D48" s="9">
        <v>3</v>
      </c>
      <c r="E48" s="2">
        <f t="shared" si="0"/>
        <v>11</v>
      </c>
      <c r="F48" s="1"/>
      <c r="G48" s="24" t="s">
        <v>1</v>
      </c>
      <c r="H48" s="26"/>
      <c r="I48" s="28" t="s">
        <v>1</v>
      </c>
      <c r="J48" s="30"/>
      <c r="K48" s="32"/>
      <c r="L48" s="34"/>
      <c r="M48" s="19" t="s">
        <v>65</v>
      </c>
    </row>
    <row r="49" spans="1:13" ht="29" x14ac:dyDescent="0.35">
      <c r="A49" s="5">
        <v>40</v>
      </c>
      <c r="B49" s="9">
        <f>B43</f>
        <v>1</v>
      </c>
      <c r="C49" s="9">
        <f>C43</f>
        <v>3</v>
      </c>
      <c r="D49" s="9">
        <f>D43</f>
        <v>1</v>
      </c>
      <c r="E49" s="2">
        <f t="shared" si="0"/>
        <v>5</v>
      </c>
      <c r="F49" s="1"/>
      <c r="G49" s="24"/>
      <c r="H49" s="26"/>
      <c r="I49" s="28"/>
      <c r="J49" s="30"/>
      <c r="K49" s="32"/>
      <c r="L49" s="34" t="s">
        <v>1</v>
      </c>
      <c r="M49" s="19" t="s">
        <v>66</v>
      </c>
    </row>
    <row r="50" spans="1:13" ht="29" x14ac:dyDescent="0.35">
      <c r="A50" s="5">
        <v>41</v>
      </c>
      <c r="B50" s="9">
        <v>2</v>
      </c>
      <c r="C50" s="9">
        <v>3</v>
      </c>
      <c r="D50" s="9">
        <v>2</v>
      </c>
      <c r="E50" s="2">
        <f t="shared" si="0"/>
        <v>7</v>
      </c>
      <c r="F50" s="1"/>
      <c r="G50" s="24"/>
      <c r="H50" s="26"/>
      <c r="I50" s="28"/>
      <c r="J50" s="30"/>
      <c r="K50" s="32"/>
      <c r="L50" s="34" t="s">
        <v>1</v>
      </c>
      <c r="M50" s="19" t="s">
        <v>67</v>
      </c>
    </row>
    <row r="51" spans="1:13" ht="29" x14ac:dyDescent="0.35">
      <c r="A51" s="5">
        <v>42</v>
      </c>
      <c r="B51" s="9">
        <v>1</v>
      </c>
      <c r="C51" s="9">
        <v>3</v>
      </c>
      <c r="D51" s="9">
        <v>1</v>
      </c>
      <c r="E51" s="2">
        <f t="shared" si="0"/>
        <v>5</v>
      </c>
      <c r="F51" s="1"/>
      <c r="G51" s="24" t="s">
        <v>1</v>
      </c>
      <c r="H51" s="26"/>
      <c r="I51" s="28" t="s">
        <v>1</v>
      </c>
      <c r="J51" s="30"/>
      <c r="K51" s="32"/>
      <c r="L51" s="34"/>
      <c r="M51" s="19" t="s">
        <v>68</v>
      </c>
    </row>
    <row r="52" spans="1:13" ht="29" x14ac:dyDescent="0.35">
      <c r="A52" s="5">
        <v>43</v>
      </c>
      <c r="B52" s="9">
        <v>3</v>
      </c>
      <c r="C52" s="9">
        <v>3</v>
      </c>
      <c r="D52" s="9">
        <v>2</v>
      </c>
      <c r="E52" s="2">
        <f t="shared" si="0"/>
        <v>8</v>
      </c>
      <c r="F52" s="1"/>
      <c r="G52" s="24" t="s">
        <v>1</v>
      </c>
      <c r="H52" s="26"/>
      <c r="I52" s="28"/>
      <c r="J52" s="30"/>
      <c r="K52" s="32"/>
      <c r="L52" s="34"/>
      <c r="M52" s="19" t="s">
        <v>69</v>
      </c>
    </row>
    <row r="53" spans="1:13" ht="29" x14ac:dyDescent="0.35">
      <c r="A53" s="5">
        <v>44</v>
      </c>
      <c r="B53" s="9">
        <v>3</v>
      </c>
      <c r="C53" s="9">
        <v>3</v>
      </c>
      <c r="D53" s="9">
        <v>3</v>
      </c>
      <c r="E53" s="2">
        <f t="shared" si="0"/>
        <v>9</v>
      </c>
      <c r="F53" s="1"/>
      <c r="G53" s="24"/>
      <c r="H53" s="26" t="s">
        <v>1</v>
      </c>
      <c r="I53" s="28"/>
      <c r="J53" s="30"/>
      <c r="K53" s="32"/>
      <c r="L53" s="34"/>
      <c r="M53" s="19" t="s">
        <v>70</v>
      </c>
    </row>
    <row r="54" spans="1:13" ht="29" x14ac:dyDescent="0.35">
      <c r="A54" s="5">
        <v>45</v>
      </c>
      <c r="B54" s="9">
        <f>B55</f>
        <v>3</v>
      </c>
      <c r="C54" s="9">
        <f t="shared" ref="C54:D54" si="7">C55</f>
        <v>3</v>
      </c>
      <c r="D54" s="9">
        <f t="shared" si="7"/>
        <v>3</v>
      </c>
      <c r="E54" s="2">
        <f t="shared" si="0"/>
        <v>9</v>
      </c>
      <c r="F54" s="1"/>
      <c r="G54" s="24"/>
      <c r="H54" s="26"/>
      <c r="I54" s="28" t="s">
        <v>1</v>
      </c>
      <c r="J54" s="30"/>
      <c r="K54" s="32"/>
      <c r="L54" s="34"/>
      <c r="M54" s="19" t="s">
        <v>71</v>
      </c>
    </row>
    <row r="55" spans="1:13" ht="29" x14ac:dyDescent="0.35">
      <c r="A55" s="5">
        <v>46</v>
      </c>
      <c r="B55" s="9">
        <v>3</v>
      </c>
      <c r="C55" s="9">
        <v>3</v>
      </c>
      <c r="D55" s="9">
        <v>3</v>
      </c>
      <c r="E55" s="2">
        <f t="shared" si="0"/>
        <v>9</v>
      </c>
      <c r="F55" s="1"/>
      <c r="G55" s="24"/>
      <c r="H55" s="26" t="s">
        <v>1</v>
      </c>
      <c r="I55" s="28"/>
      <c r="J55" s="30"/>
      <c r="K55" s="32"/>
      <c r="L55" s="34"/>
      <c r="M55" s="19" t="s">
        <v>72</v>
      </c>
    </row>
    <row r="56" spans="1:13" ht="29" x14ac:dyDescent="0.35">
      <c r="A56" s="5">
        <v>47</v>
      </c>
      <c r="B56" s="9">
        <v>3</v>
      </c>
      <c r="C56" s="9">
        <v>3</v>
      </c>
      <c r="D56" s="9">
        <v>3</v>
      </c>
      <c r="E56" s="2">
        <f t="shared" si="0"/>
        <v>9</v>
      </c>
      <c r="F56" s="1"/>
      <c r="G56" s="24"/>
      <c r="H56" s="26" t="s">
        <v>1</v>
      </c>
      <c r="I56" s="28"/>
      <c r="J56" s="30"/>
      <c r="K56" s="32"/>
      <c r="L56" s="34"/>
      <c r="M56" s="19" t="s">
        <v>73</v>
      </c>
    </row>
    <row r="57" spans="1:13" ht="29" x14ac:dyDescent="0.35">
      <c r="A57" s="5">
        <v>48</v>
      </c>
      <c r="B57" s="9">
        <v>3</v>
      </c>
      <c r="C57" s="9">
        <v>3</v>
      </c>
      <c r="D57" s="9">
        <v>2</v>
      </c>
      <c r="E57" s="2">
        <f t="shared" si="0"/>
        <v>8</v>
      </c>
      <c r="F57" s="1"/>
      <c r="G57" s="24"/>
      <c r="H57" s="26" t="s">
        <v>1</v>
      </c>
      <c r="I57" s="28"/>
      <c r="J57" s="30"/>
      <c r="K57" s="32"/>
      <c r="L57" s="34"/>
      <c r="M57" s="19" t="s">
        <v>74</v>
      </c>
    </row>
    <row r="58" spans="1:13" ht="29" x14ac:dyDescent="0.35">
      <c r="A58" s="5">
        <v>49</v>
      </c>
      <c r="B58" s="9">
        <v>3</v>
      </c>
      <c r="C58" s="9">
        <v>4</v>
      </c>
      <c r="D58" s="9">
        <v>3</v>
      </c>
      <c r="E58" s="2">
        <f t="shared" si="0"/>
        <v>10</v>
      </c>
      <c r="F58" s="1"/>
      <c r="G58" s="24"/>
      <c r="H58" s="26" t="s">
        <v>1</v>
      </c>
      <c r="I58" s="28"/>
      <c r="J58" s="30"/>
      <c r="K58" s="32"/>
      <c r="L58" s="34"/>
      <c r="M58" s="19" t="s">
        <v>75</v>
      </c>
    </row>
    <row r="59" spans="1:13" ht="43.5" x14ac:dyDescent="0.35">
      <c r="A59" s="5">
        <v>50</v>
      </c>
      <c r="B59" s="9">
        <v>1</v>
      </c>
      <c r="C59" s="9">
        <v>2</v>
      </c>
      <c r="D59" s="9">
        <v>1</v>
      </c>
      <c r="E59" s="2">
        <f t="shared" si="0"/>
        <v>4</v>
      </c>
      <c r="F59" s="1"/>
      <c r="G59" s="24"/>
      <c r="H59" s="26" t="s">
        <v>1</v>
      </c>
      <c r="I59" s="28"/>
      <c r="J59" s="30"/>
      <c r="K59" s="32"/>
      <c r="L59" s="34"/>
      <c r="M59" s="19" t="s">
        <v>76</v>
      </c>
    </row>
    <row r="60" spans="1:13" ht="29" x14ac:dyDescent="0.35">
      <c r="A60" s="5">
        <v>51</v>
      </c>
      <c r="B60" s="9">
        <v>1</v>
      </c>
      <c r="C60" s="9">
        <v>2</v>
      </c>
      <c r="D60" s="9">
        <v>1</v>
      </c>
      <c r="E60" s="2">
        <f t="shared" si="0"/>
        <v>4</v>
      </c>
      <c r="F60" s="1"/>
      <c r="G60" s="24"/>
      <c r="H60" s="26" t="s">
        <v>1</v>
      </c>
      <c r="I60" s="28"/>
      <c r="J60" s="30"/>
      <c r="K60" s="32"/>
      <c r="L60" s="34"/>
      <c r="M60" s="19" t="s">
        <v>77</v>
      </c>
    </row>
    <row r="61" spans="1:13" ht="29" x14ac:dyDescent="0.35">
      <c r="A61" s="5">
        <v>52</v>
      </c>
      <c r="B61" s="9">
        <v>5</v>
      </c>
      <c r="C61" s="9">
        <v>4</v>
      </c>
      <c r="D61" s="9">
        <v>4</v>
      </c>
      <c r="E61" s="2">
        <f t="shared" si="0"/>
        <v>13</v>
      </c>
      <c r="F61" s="1"/>
      <c r="G61" s="24"/>
      <c r="H61" s="26"/>
      <c r="I61" s="28"/>
      <c r="J61" s="30" t="s">
        <v>1</v>
      </c>
      <c r="K61" s="32"/>
      <c r="L61" s="34" t="s">
        <v>1</v>
      </c>
      <c r="M61" s="19" t="s">
        <v>78</v>
      </c>
    </row>
    <row r="62" spans="1:13" ht="29" x14ac:dyDescent="0.35">
      <c r="A62" s="5">
        <v>53</v>
      </c>
      <c r="B62" s="9">
        <v>1</v>
      </c>
      <c r="C62" s="9">
        <v>2</v>
      </c>
      <c r="D62" s="9">
        <v>1</v>
      </c>
      <c r="E62" s="2">
        <f t="shared" si="0"/>
        <v>4</v>
      </c>
      <c r="F62" s="1"/>
      <c r="G62" s="24"/>
      <c r="H62" s="26" t="s">
        <v>1</v>
      </c>
      <c r="I62" s="28" t="s">
        <v>1</v>
      </c>
      <c r="J62" s="30"/>
      <c r="K62" s="32"/>
      <c r="L62" s="34"/>
      <c r="M62" s="19" t="s">
        <v>79</v>
      </c>
    </row>
    <row r="63" spans="1:13" ht="29" x14ac:dyDescent="0.35">
      <c r="A63" s="5">
        <v>54</v>
      </c>
      <c r="B63" s="9">
        <v>1</v>
      </c>
      <c r="C63" s="9">
        <v>1</v>
      </c>
      <c r="D63" s="9">
        <v>1</v>
      </c>
      <c r="E63" s="2">
        <f t="shared" si="0"/>
        <v>3</v>
      </c>
      <c r="F63" s="1"/>
      <c r="G63" s="24"/>
      <c r="H63" s="26" t="s">
        <v>1</v>
      </c>
      <c r="I63" s="28"/>
      <c r="J63" s="30"/>
      <c r="K63" s="32"/>
      <c r="L63" s="34"/>
      <c r="M63" s="19" t="s">
        <v>80</v>
      </c>
    </row>
    <row r="64" spans="1:13" ht="29" x14ac:dyDescent="0.35">
      <c r="A64" s="5">
        <v>55</v>
      </c>
      <c r="B64" s="9">
        <v>4</v>
      </c>
      <c r="C64" s="9">
        <v>4</v>
      </c>
      <c r="D64" s="9">
        <v>4</v>
      </c>
      <c r="E64" s="2">
        <f t="shared" si="0"/>
        <v>12</v>
      </c>
      <c r="F64" s="1"/>
      <c r="G64" s="24"/>
      <c r="H64" s="26"/>
      <c r="I64" s="28"/>
      <c r="J64" s="30" t="s">
        <v>1</v>
      </c>
      <c r="K64" s="32"/>
      <c r="L64" s="34" t="s">
        <v>1</v>
      </c>
      <c r="M64" s="19" t="s">
        <v>81</v>
      </c>
    </row>
    <row r="65" spans="1:13" ht="29" x14ac:dyDescent="0.35">
      <c r="A65" s="5">
        <v>56</v>
      </c>
      <c r="B65" s="9">
        <v>1</v>
      </c>
      <c r="C65" s="9">
        <v>3</v>
      </c>
      <c r="D65" s="9">
        <v>2</v>
      </c>
      <c r="E65" s="2">
        <f t="shared" si="0"/>
        <v>6</v>
      </c>
      <c r="F65" s="1"/>
      <c r="G65" s="24"/>
      <c r="H65" s="26" t="s">
        <v>1</v>
      </c>
      <c r="I65" s="28" t="s">
        <v>1</v>
      </c>
      <c r="J65" s="30"/>
      <c r="K65" s="32"/>
      <c r="L65" s="34"/>
      <c r="M65" s="19" t="s">
        <v>82</v>
      </c>
    </row>
    <row r="66" spans="1:13" ht="29" x14ac:dyDescent="0.35">
      <c r="A66" s="5">
        <v>57</v>
      </c>
      <c r="B66" s="9">
        <v>2</v>
      </c>
      <c r="C66" s="9">
        <v>3</v>
      </c>
      <c r="D66" s="9">
        <v>3</v>
      </c>
      <c r="E66" s="2">
        <f t="shared" si="0"/>
        <v>8</v>
      </c>
      <c r="F66" s="1"/>
      <c r="G66" s="24"/>
      <c r="H66" s="26" t="s">
        <v>1</v>
      </c>
      <c r="I66" s="28"/>
      <c r="J66" s="30"/>
      <c r="K66" s="32"/>
      <c r="L66" s="34"/>
      <c r="M66" s="19" t="s">
        <v>83</v>
      </c>
    </row>
    <row r="67" spans="1:13" ht="29" x14ac:dyDescent="0.35">
      <c r="A67" s="5">
        <v>58</v>
      </c>
      <c r="B67" s="9">
        <v>3</v>
      </c>
      <c r="C67" s="9">
        <v>1</v>
      </c>
      <c r="D67" s="9">
        <v>3</v>
      </c>
      <c r="E67" s="2">
        <f t="shared" si="0"/>
        <v>7</v>
      </c>
      <c r="F67" s="1"/>
      <c r="G67" s="24"/>
      <c r="H67" s="26" t="s">
        <v>1</v>
      </c>
      <c r="I67" s="28"/>
      <c r="J67" s="30"/>
      <c r="K67" s="32"/>
      <c r="L67" s="34"/>
      <c r="M67" s="19" t="s">
        <v>84</v>
      </c>
    </row>
    <row r="68" spans="1:13" ht="29" x14ac:dyDescent="0.35">
      <c r="A68" s="5">
        <v>59</v>
      </c>
      <c r="B68" s="9">
        <f>B67</f>
        <v>3</v>
      </c>
      <c r="C68" s="9">
        <f>C67</f>
        <v>1</v>
      </c>
      <c r="D68" s="9">
        <f>D67</f>
        <v>3</v>
      </c>
      <c r="E68" s="2">
        <f t="shared" si="0"/>
        <v>7</v>
      </c>
      <c r="F68" s="1"/>
      <c r="G68" s="24"/>
      <c r="H68" s="26" t="s">
        <v>1</v>
      </c>
      <c r="I68" s="28"/>
      <c r="J68" s="30"/>
      <c r="K68" s="32"/>
      <c r="L68" s="34"/>
      <c r="M68" s="19" t="s">
        <v>85</v>
      </c>
    </row>
    <row r="69" spans="1:13" ht="29" x14ac:dyDescent="0.35">
      <c r="A69" s="5">
        <v>60</v>
      </c>
      <c r="B69" s="9">
        <v>2</v>
      </c>
      <c r="C69" s="9">
        <v>1</v>
      </c>
      <c r="D69" s="9">
        <v>3</v>
      </c>
      <c r="E69" s="2">
        <f t="shared" si="0"/>
        <v>6</v>
      </c>
      <c r="F69" s="1"/>
      <c r="G69" s="24"/>
      <c r="H69" s="26" t="s">
        <v>1</v>
      </c>
      <c r="I69" s="28" t="s">
        <v>1</v>
      </c>
      <c r="J69" s="30"/>
      <c r="K69" s="32"/>
      <c r="L69" s="34"/>
      <c r="M69" s="19" t="s">
        <v>86</v>
      </c>
    </row>
    <row r="70" spans="1:13" ht="29" x14ac:dyDescent="0.35">
      <c r="A70" s="5">
        <v>61</v>
      </c>
      <c r="B70" s="9">
        <f>B69</f>
        <v>2</v>
      </c>
      <c r="C70" s="9">
        <f>C69</f>
        <v>1</v>
      </c>
      <c r="D70" s="9">
        <f>D69</f>
        <v>3</v>
      </c>
      <c r="E70" s="2">
        <f t="shared" si="0"/>
        <v>6</v>
      </c>
      <c r="F70" s="1"/>
      <c r="G70" s="24"/>
      <c r="H70" s="26"/>
      <c r="I70" s="28" t="s">
        <v>1</v>
      </c>
      <c r="J70" s="30"/>
      <c r="K70" s="32"/>
      <c r="L70" s="34"/>
      <c r="M70" s="19" t="s">
        <v>87</v>
      </c>
    </row>
    <row r="71" spans="1:13" ht="29" x14ac:dyDescent="0.35">
      <c r="A71" s="5">
        <v>62</v>
      </c>
      <c r="B71" s="9">
        <v>1</v>
      </c>
      <c r="C71" s="9">
        <v>3</v>
      </c>
      <c r="D71" s="9">
        <v>1</v>
      </c>
      <c r="E71" s="2">
        <f t="shared" si="0"/>
        <v>5</v>
      </c>
      <c r="F71" s="1"/>
      <c r="G71" s="24"/>
      <c r="H71" s="26"/>
      <c r="I71" s="28" t="s">
        <v>1</v>
      </c>
      <c r="J71" s="30"/>
      <c r="K71" s="32"/>
      <c r="L71" s="34"/>
      <c r="M71" s="19" t="s">
        <v>88</v>
      </c>
    </row>
    <row r="72" spans="1:13" ht="29" x14ac:dyDescent="0.35">
      <c r="A72" s="5">
        <v>63</v>
      </c>
      <c r="B72" s="9">
        <v>1</v>
      </c>
      <c r="C72" s="9">
        <v>3</v>
      </c>
      <c r="D72" s="9">
        <v>2</v>
      </c>
      <c r="E72" s="2">
        <f t="shared" si="0"/>
        <v>6</v>
      </c>
      <c r="F72" s="1"/>
      <c r="G72" s="24"/>
      <c r="H72" s="26"/>
      <c r="I72" s="28" t="s">
        <v>1</v>
      </c>
      <c r="J72" s="30"/>
      <c r="K72" s="32"/>
      <c r="L72" s="34"/>
      <c r="M72" s="19" t="s">
        <v>89</v>
      </c>
    </row>
    <row r="73" spans="1:13" ht="29" x14ac:dyDescent="0.35">
      <c r="A73" s="5">
        <v>64</v>
      </c>
      <c r="B73" s="9">
        <v>1</v>
      </c>
      <c r="C73" s="9">
        <v>2</v>
      </c>
      <c r="D73" s="9">
        <v>2</v>
      </c>
      <c r="E73" s="2">
        <f t="shared" si="0"/>
        <v>5</v>
      </c>
      <c r="F73" s="1"/>
      <c r="G73" s="24"/>
      <c r="H73" s="26"/>
      <c r="I73" s="28" t="s">
        <v>1</v>
      </c>
      <c r="J73" s="30"/>
      <c r="K73" s="32"/>
      <c r="L73" s="34"/>
      <c r="M73" s="19" t="s">
        <v>90</v>
      </c>
    </row>
    <row r="74" spans="1:13" ht="29" x14ac:dyDescent="0.35">
      <c r="A74" s="5">
        <v>65</v>
      </c>
      <c r="B74" s="9">
        <f>B73</f>
        <v>1</v>
      </c>
      <c r="C74" s="9">
        <f t="shared" ref="C74:D74" si="8">C73</f>
        <v>2</v>
      </c>
      <c r="D74" s="9">
        <f t="shared" si="8"/>
        <v>2</v>
      </c>
      <c r="E74" s="2">
        <f t="shared" si="0"/>
        <v>5</v>
      </c>
      <c r="F74" s="1"/>
      <c r="G74" s="24"/>
      <c r="H74" s="26"/>
      <c r="I74" s="28" t="s">
        <v>1</v>
      </c>
      <c r="J74" s="30"/>
      <c r="K74" s="32"/>
      <c r="L74" s="34"/>
      <c r="M74" s="19" t="s">
        <v>91</v>
      </c>
    </row>
    <row r="75" spans="1:13" ht="29" x14ac:dyDescent="0.35">
      <c r="A75" s="5">
        <v>66</v>
      </c>
      <c r="B75" s="9">
        <f>B73</f>
        <v>1</v>
      </c>
      <c r="C75" s="9">
        <f t="shared" ref="C75:D75" si="9">C73</f>
        <v>2</v>
      </c>
      <c r="D75" s="9">
        <f t="shared" si="9"/>
        <v>2</v>
      </c>
      <c r="E75" s="2">
        <f t="shared" ref="E75:E76" si="10">B75+C75+D75</f>
        <v>5</v>
      </c>
      <c r="F75" s="1"/>
      <c r="G75" s="24"/>
      <c r="H75" s="26"/>
      <c r="I75" s="28" t="s">
        <v>1</v>
      </c>
      <c r="J75" s="30"/>
      <c r="K75" s="32"/>
      <c r="L75" s="34"/>
      <c r="M75" s="19" t="s">
        <v>92</v>
      </c>
    </row>
    <row r="76" spans="1:13" ht="29" x14ac:dyDescent="0.35">
      <c r="A76" s="5">
        <v>67</v>
      </c>
      <c r="B76" s="9">
        <v>1</v>
      </c>
      <c r="C76" s="9">
        <v>1</v>
      </c>
      <c r="D76" s="9">
        <v>1</v>
      </c>
      <c r="E76" s="2">
        <f t="shared" si="10"/>
        <v>3</v>
      </c>
      <c r="F76" s="1"/>
      <c r="G76" s="24"/>
      <c r="H76" s="26"/>
      <c r="I76" s="28" t="s">
        <v>1</v>
      </c>
      <c r="J76" s="30"/>
      <c r="K76" s="32"/>
      <c r="L76" s="34"/>
      <c r="M76" s="19" t="s">
        <v>93</v>
      </c>
    </row>
  </sheetData>
  <autoFilter ref="B9:L76" xr:uid="{00000000-0001-0000-0000-000000000000}"/>
  <mergeCells count="1">
    <mergeCell ref="A8:M8"/>
  </mergeCells>
  <conditionalFormatting sqref="A10:A76">
    <cfRule type="expression" dxfId="3" priority="18">
      <formula>IF(F10:F76&lt;&gt;0,TRUE,FALSE)</formula>
    </cfRule>
  </conditionalFormatting>
  <conditionalFormatting sqref="F6">
    <cfRule type="cellIs" dxfId="2" priority="22" operator="greaterThanOrEqual">
      <formula>$F$5</formula>
    </cfRule>
  </conditionalFormatting>
  <conditionalFormatting sqref="F7">
    <cfRule type="expression" dxfId="1" priority="26">
      <formula>IF(F7&gt;=F4,TRUE)</formula>
    </cfRule>
  </conditionalFormatting>
  <conditionalFormatting sqref="A8">
    <cfRule type="expression" dxfId="0" priority="2">
      <formula>IF(F6&gt;=F5,TRUE)</formula>
    </cfRule>
  </conditionalFormatting>
  <printOptions horizontalCentered="1" gridLines="1"/>
  <pageMargins left="0.11811023622047245" right="0.11811023622047245" top="0.39370078740157483" bottom="7.874015748031496E-2" header="0.19685039370078741" footer="0.31496062992125984"/>
  <pageSetup paperSize="9" scale="35" orientation="portrait" verticalDpi="0" r:id="rId1"/>
  <headerFooter>
    <oddHeader>&amp;L&amp;D, &amp;T&amp;R&amp;F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94184-F254-46CB-9F1A-F4B94F7F3E94}">
  <sheetPr>
    <tabColor theme="1"/>
  </sheetPr>
  <dimension ref="A1:A14"/>
  <sheetViews>
    <sheetView workbookViewId="0">
      <selection sqref="A1:A14"/>
    </sheetView>
  </sheetViews>
  <sheetFormatPr baseColWidth="10" defaultRowHeight="14.5" x14ac:dyDescent="0.35"/>
  <cols>
    <col min="1" max="1" width="87" bestFit="1" customWidth="1"/>
  </cols>
  <sheetData>
    <row r="1" spans="1:1" ht="15.5" x14ac:dyDescent="0.35">
      <c r="A1" s="20" t="s">
        <v>3</v>
      </c>
    </row>
    <row r="2" spans="1:1" ht="15.5" x14ac:dyDescent="0.35">
      <c r="A2" s="21" t="s">
        <v>8</v>
      </c>
    </row>
    <row r="3" spans="1:1" ht="15.5" x14ac:dyDescent="0.35">
      <c r="A3" s="21" t="s">
        <v>4</v>
      </c>
    </row>
    <row r="4" spans="1:1" ht="15.5" x14ac:dyDescent="0.35">
      <c r="A4" s="21" t="s">
        <v>23</v>
      </c>
    </row>
    <row r="5" spans="1:1" ht="15.5" x14ac:dyDescent="0.35">
      <c r="A5" s="21" t="s">
        <v>25</v>
      </c>
    </row>
    <row r="6" spans="1:1" ht="15.5" x14ac:dyDescent="0.35">
      <c r="A6" s="21" t="s">
        <v>27</v>
      </c>
    </row>
    <row r="7" spans="1:1" ht="15.5" x14ac:dyDescent="0.35">
      <c r="A7" s="22"/>
    </row>
    <row r="8" spans="1:1" ht="15.5" x14ac:dyDescent="0.35">
      <c r="A8" s="22"/>
    </row>
    <row r="9" spans="1:1" ht="15.5" x14ac:dyDescent="0.35">
      <c r="A9" s="20" t="s">
        <v>5</v>
      </c>
    </row>
    <row r="10" spans="1:1" ht="15.5" x14ac:dyDescent="0.35">
      <c r="A10" s="21" t="s">
        <v>6</v>
      </c>
    </row>
    <row r="11" spans="1:1" ht="15.5" x14ac:dyDescent="0.35">
      <c r="A11" s="21" t="s">
        <v>7</v>
      </c>
    </row>
    <row r="12" spans="1:1" ht="15.5" x14ac:dyDescent="0.35">
      <c r="A12" s="21" t="s">
        <v>24</v>
      </c>
    </row>
    <row r="13" spans="1:1" ht="15.5" x14ac:dyDescent="0.35">
      <c r="A13" s="21" t="s">
        <v>26</v>
      </c>
    </row>
    <row r="14" spans="1:1" ht="15.5" x14ac:dyDescent="0.35">
      <c r="A14" s="21" t="s">
        <v>28</v>
      </c>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Kleindenkmäler</vt:lpstr>
      <vt:lpstr>Anleitung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Hahndi</dc:creator>
  <cp:lastModifiedBy>Andreas</cp:lastModifiedBy>
  <cp:lastPrinted>2022-08-28T15:04:44Z</cp:lastPrinted>
  <dcterms:created xsi:type="dcterms:W3CDTF">2015-06-05T18:19:34Z</dcterms:created>
  <dcterms:modified xsi:type="dcterms:W3CDTF">2023-04-02T14:24:22Z</dcterms:modified>
</cp:coreProperties>
</file>